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39" i="1" l="1"/>
  <c r="D105" i="1"/>
  <c r="D73" i="1"/>
  <c r="D12" i="1"/>
  <c r="D113" i="1"/>
  <c r="D70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36" i="1" l="1"/>
  <c r="D19" i="1" l="1"/>
  <c r="D38" i="1" l="1"/>
  <c r="D90" i="1"/>
  <c r="D87" i="1" s="1"/>
  <c r="D100" i="1" l="1"/>
  <c r="D68" i="1"/>
  <c r="D67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0" i="1" l="1"/>
  <c r="D9" i="1" s="1"/>
  <c r="D8" i="1" l="1"/>
  <c r="D116" i="1" s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<sst xmlns="http://schemas.openxmlformats.org/spreadsheetml/2006/main" count="194" uniqueCount="164">
  <si>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</si>
  <si>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</si>
  <si>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</si>
  <si>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</si>
  <si>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</si>
  <si>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</si>
  <si>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</si>
  <si>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</si>
  <si>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</si>
  <si>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</si>
  <si>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</si>
  <si>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</si>
  <si>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</si>
  <si>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</si>
  <si>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</si>
  <si>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</si>
  <si>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</si>
  <si>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</si>
  <si>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</si>
  <si>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</si>
  <si>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</si>
  <si>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</si>
  <si>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</si>
  <si>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</si>
  <si>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</si>
  <si>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</si>
  <si>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</si>
  <si>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</si>
  <si>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</si>
  <si>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</si>
  <si>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</si>
  <si>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</si>
  <si>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</si>
  <si>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</si>
  <si>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</si>
  <si>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</si>
  <si>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</si>
  <si>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</si>
  <si>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</si>
  <si>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</si>
  <si>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</si>
  <si>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</si>
  <si>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</si>
  <si>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</si>
  <si>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</si>
  <si>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</si>
  <si>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</si>
  <si>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</si>
  <si>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</si>
  <si>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</si>
  <si>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</si>
  <si>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</si>
  <si>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</si>
  <si>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</si>
  <si>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</si>
  <si>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</si>
  <si>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</si>
  <si>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</si>
  <si>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</si>
  <si>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</si>
  <si>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</si>
  <si>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</si>
  <si>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</si>
  <si>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</si>
  <si>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</si>
  <si>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</si>
  <si>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</si>
  <si>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</si>
  <si>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</si>
  <si>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</si>
  <si>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</si>
  <si>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</si>
  <si>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</si>
  <si>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</si>
  <si>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</si>
  <si>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</si>
  <si>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</si>
  <si>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</si>
  <si>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</si>
  <si>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</si>
  <si>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</si>
  <si>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</si>
  <si>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</si>
  <si>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</si>
  <si>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</si>
  <si>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</si>
  <si>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</si>
  <si>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</si>
  <si>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</si>
  <si>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</si>
  <si>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</si>
  <si>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</si>
  <si>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</si>
  <si>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</si>
  <si>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</si>
  <si>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</si>
  <si>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</si>
  <si>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</si>
  <si>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</si>
  <si>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</si>
  <si>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</si>
  <si>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</si>
  <si>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</si>
  <si>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</si>
  <si>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</si>
  <si>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</si>
  <si>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</si>
  <si>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</si>
  <si>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</si>
  <si>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</si>
  <si>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</si>
  <si>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</si>
  <si>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</si>
  <si>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</si>
  <si>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</si>
  <si>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</si>
  <si>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</si>
  <si>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</si>
  <si>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</si>
  <si>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</si>
  <si>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</si>
  <si>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</si>
  <si>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</si>
  <si>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</si>
  <si>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</si>
  <si>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</si>
  <si>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</si>
  <si>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</si>
  <si>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</si>
  <si>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</si>
  <si>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</si>
  <si>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</si>
  <si>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</si>
  <si>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</si>
  <si>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</si>
  <si>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</si>
  <si>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</si>
  <si>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</si>
  <si>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</si>
  <si>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</si>
  <si>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</si>
  <si>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</si>
  <si>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</si>
  <si>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</si>
  <si>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</si>
  <si>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</si>
  <si>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</si>
  <si>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</si>
  <si>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</si>
  <si>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</si>
  <si>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</si>
  <si>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</si>
  <si>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</si>
  <si>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</si>
  <si>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</si>
  <si>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</si>
  <si>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</si>
  <si>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</si>
  <si>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</si>
  <si>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</si>
  <si>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</si>
  <si>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</si>
  <si>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Приложение № 1</t>
  </si>
  <si>
    <t>от 27.08. 2025г.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</si>
</sst>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3" fillId="0" borderId="12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6" fillId="0" borderId="5" xfId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vertical="center"/>
    </xf>
    <xf numFmtId="43" fontId="11" fillId="3" borderId="4" xfId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43" fontId="6" fillId="3" borderId="4" xfId="1" applyFont="1" applyFill="1" applyBorder="1" applyAlignment="1">
      <alignment vertical="center"/>
    </xf>
    <xf numFmtId="0" fontId="6" fillId="0" borderId="17" xfId="0" applyFont="1" applyBorder="1" applyAlignment="1">
      <alignment horizontal="justify" wrapText="1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3" fontId="6" fillId="2" borderId="15" xfId="1" applyFont="1" applyFill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E6" sqref="E6"/>
    </sheetView>
  </sheetViews>
  <sheetFormatPr defaultRowHeight="15" x14ac:dyDescent="0.25"/>
  <cols>
    <col min="1" max="1" width="54.85546875" customWidth="1"/>
    <col min="2" max="2" width="21.7109375" customWidth="1"/>
    <col min="3" max="3" width="10.42578125" customWidth="1"/>
    <col min="4" max="4" width="23.5703125" customWidth="1"/>
    <col min="6" max="6" width="10.42578125" bestFit="1" customWidth="1"/>
  </cols>
  <sheetData>
    <row r="1" spans="1:5" ht="15.75" x14ac:dyDescent="0.25">
      <c r="A1" s="183" t="s">
        <v>162</v>
      </c>
      <c r="B1" s="183"/>
      <c r="C1" s="183"/>
      <c r="D1" s="183"/>
    </row>
    <row r="2" spans="1:5" ht="15.75" x14ac:dyDescent="0.25">
      <c r="A2" s="183" t="s">
        <v>1</v>
      </c>
      <c r="B2" s="183"/>
      <c r="C2" s="183"/>
      <c r="D2" s="183"/>
    </row>
    <row r="3" spans="1:5" ht="15.75" x14ac:dyDescent="0.25">
      <c r="A3" s="183" t="s">
        <v>163</v>
      </c>
      <c r="B3" s="183"/>
      <c r="C3" s="183"/>
      <c r="D3" s="183"/>
    </row>
    <row r="4" spans="1:5" ht="15.75" x14ac:dyDescent="0.25">
      <c r="A4" s="2"/>
      <c r="B4" s="2"/>
      <c r="C4" s="2"/>
    </row>
    <row r="5" spans="1:5" ht="76.5" customHeight="1" x14ac:dyDescent="0.25">
      <c r="A5" s="184" t="s">
        <v>155</v>
      </c>
      <c r="B5" s="184"/>
      <c r="C5" s="184"/>
      <c r="D5" s="184"/>
    </row>
    <row r="6" spans="1:5" ht="25.15" customHeight="1" thickBot="1" x14ac:dyDescent="0.3">
      <c r="A6" s="2"/>
      <c r="B6" s="2"/>
      <c r="C6" s="1"/>
      <c r="D6" s="3" t="s">
        <v>0</v>
      </c>
    </row>
    <row r="7" spans="1:5" ht="57" thickBot="1" x14ac:dyDescent="0.3">
      <c r="A7" s="7" t="s">
        <v>2</v>
      </c>
      <c r="B7" s="8" t="s">
        <v>3</v>
      </c>
      <c r="C7" s="8" t="s">
        <v>4</v>
      </c>
      <c r="D7" s="8" t="s">
        <v>156</v>
      </c>
    </row>
    <row r="8" spans="1:5" ht="57" thickBot="1" x14ac:dyDescent="0.35">
      <c r="A8" s="9" t="s">
        <v>56</v>
      </c>
      <c r="B8" s="10" t="s">
        <v>41</v>
      </c>
      <c r="C8" s="8"/>
      <c r="D8" s="11">
        <f>D9</f>
        <v>21266.78</v>
      </c>
    </row>
    <row r="9" spans="1:5" ht="57" thickBot="1" x14ac:dyDescent="0.35">
      <c r="A9" s="12" t="s">
        <v>57</v>
      </c>
      <c r="B9" s="13" t="s">
        <v>42</v>
      </c>
      <c r="C9" s="14"/>
      <c r="D9" s="15">
        <f>D10</f>
        <v>21266.78</v>
      </c>
    </row>
    <row r="10" spans="1:5" ht="81.75" customHeight="1" thickBot="1" x14ac:dyDescent="0.35">
      <c r="A10" s="16" t="s">
        <v>98</v>
      </c>
      <c r="B10" s="17" t="s">
        <v>40</v>
      </c>
      <c r="C10" s="18"/>
      <c r="D10" s="19">
        <f>D11</f>
        <v>21266.78</v>
      </c>
    </row>
    <row r="11" spans="1:5" ht="38.25" thickBot="1" x14ac:dyDescent="0.35">
      <c r="A11" s="20" t="s">
        <v>139</v>
      </c>
      <c r="B11" s="21" t="s">
        <v>58</v>
      </c>
      <c r="C11" s="8"/>
      <c r="D11" s="172">
        <v>21266.78</v>
      </c>
    </row>
    <row r="12" spans="1:5" ht="38.25" thickBot="1" x14ac:dyDescent="0.3">
      <c r="A12" s="22" t="s">
        <v>9</v>
      </c>
      <c r="B12" s="8"/>
      <c r="C12" s="18">
        <v>200</v>
      </c>
      <c r="D12" s="23">
        <f>D11</f>
        <v>21266.78</v>
      </c>
      <c r="E12" t="s">
        <v>143</v>
      </c>
    </row>
    <row r="13" spans="1:5" ht="57" thickBot="1" x14ac:dyDescent="0.3">
      <c r="A13" s="24" t="s">
        <v>59</v>
      </c>
      <c r="B13" s="25" t="s">
        <v>33</v>
      </c>
      <c r="C13" s="26"/>
      <c r="D13" s="27">
        <f>SUM(D14)</f>
        <v>2000</v>
      </c>
    </row>
    <row r="14" spans="1:5" ht="57" thickBot="1" x14ac:dyDescent="0.3">
      <c r="A14" s="28" t="s">
        <v>60</v>
      </c>
      <c r="B14" s="29" t="s">
        <v>34</v>
      </c>
      <c r="C14" s="30"/>
      <c r="D14" s="31">
        <f>SUM(D15)</f>
        <v>2000</v>
      </c>
    </row>
    <row r="15" spans="1:5" ht="57" thickBot="1" x14ac:dyDescent="0.3">
      <c r="A15" s="32" t="s">
        <v>61</v>
      </c>
      <c r="B15" s="33" t="s">
        <v>63</v>
      </c>
      <c r="C15" s="30"/>
      <c r="D15" s="34">
        <f>D16</f>
        <v>2000</v>
      </c>
    </row>
    <row r="16" spans="1:5" ht="38.25" thickBot="1" x14ac:dyDescent="0.3">
      <c r="A16" s="35" t="s">
        <v>140</v>
      </c>
      <c r="B16" s="36" t="s">
        <v>62</v>
      </c>
      <c r="C16" s="30"/>
      <c r="D16" s="37">
        <v>2000</v>
      </c>
    </row>
    <row r="17" spans="1:7" ht="38.25" thickBot="1" x14ac:dyDescent="0.35">
      <c r="A17" s="38" t="s">
        <v>9</v>
      </c>
      <c r="B17" s="39"/>
      <c r="C17" s="40">
        <v>200</v>
      </c>
      <c r="D17" s="37">
        <v>2000</v>
      </c>
    </row>
    <row r="18" spans="1:7" ht="75.75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75.75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35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5.75" thickBot="1" x14ac:dyDescent="0.35">
      <c r="A21" s="144" t="s">
        <v>147</v>
      </c>
      <c r="B21" s="145" t="s">
        <v>146</v>
      </c>
      <c r="C21" s="146"/>
      <c r="D21" s="141">
        <v>2000112</v>
      </c>
    </row>
    <row r="22" spans="1:7" ht="75.75" thickBot="1" x14ac:dyDescent="0.35">
      <c r="A22" s="144" t="s">
        <v>148</v>
      </c>
      <c r="B22" s="147" t="s">
        <v>146</v>
      </c>
      <c r="C22" s="146"/>
      <c r="D22" s="141">
        <v>105269.06</v>
      </c>
    </row>
    <row r="23" spans="1:7" ht="2.25" customHeight="1" x14ac:dyDescent="0.3">
      <c r="A23" s="53" t="s">
        <v>159</v>
      </c>
      <c r="B23" s="54" t="s">
        <v>46</v>
      </c>
      <c r="C23" s="55"/>
      <c r="D23" s="148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42">
        <v>0</v>
      </c>
      <c r="G24" s="6"/>
    </row>
    <row r="25" spans="1:7" ht="38.25" thickBot="1" x14ac:dyDescent="0.3">
      <c r="A25" s="59" t="s">
        <v>9</v>
      </c>
      <c r="B25" s="60"/>
      <c r="C25" s="55">
        <v>200</v>
      </c>
      <c r="D25" s="141">
        <f>D21+D22+D23</f>
        <v>2105381.06</v>
      </c>
      <c r="G25" s="6"/>
    </row>
    <row r="26" spans="1:7" ht="73.5" customHeight="1" thickBot="1" x14ac:dyDescent="0.3">
      <c r="A26" s="24" t="s">
        <v>102</v>
      </c>
      <c r="B26" s="61" t="s">
        <v>6</v>
      </c>
      <c r="C26" s="62"/>
      <c r="D26" s="63">
        <f>D27</f>
        <v>250000</v>
      </c>
    </row>
    <row r="27" spans="1:7" ht="94.5" thickBot="1" x14ac:dyDescent="0.3">
      <c r="A27" s="28" t="s">
        <v>112</v>
      </c>
      <c r="B27" s="64" t="s">
        <v>7</v>
      </c>
      <c r="C27" s="65"/>
      <c r="D27" s="66">
        <f>D28</f>
        <v>250000</v>
      </c>
    </row>
    <row r="28" spans="1:7" ht="75.75" thickBot="1" x14ac:dyDescent="0.3">
      <c r="A28" s="32" t="s">
        <v>113</v>
      </c>
      <c r="B28" s="67" t="s">
        <v>8</v>
      </c>
      <c r="C28" s="67"/>
      <c r="D28" s="68">
        <f>D31</f>
        <v>250000</v>
      </c>
    </row>
    <row r="29" spans="1:7" ht="38.25" thickBot="1" x14ac:dyDescent="0.3">
      <c r="A29" s="116" t="s">
        <v>103</v>
      </c>
      <c r="B29" s="117" t="s">
        <v>65</v>
      </c>
      <c r="C29" s="70"/>
      <c r="D29" s="71">
        <v>248000</v>
      </c>
    </row>
    <row r="30" spans="1:7" ht="57" thickBot="1" x14ac:dyDescent="0.3">
      <c r="A30" s="35" t="s">
        <v>66</v>
      </c>
      <c r="B30" s="70" t="s">
        <v>133</v>
      </c>
      <c r="C30" s="72"/>
      <c r="D30" s="68">
        <v>2000</v>
      </c>
    </row>
    <row r="31" spans="1:7" ht="38.25" thickBot="1" x14ac:dyDescent="0.3">
      <c r="A31" s="32" t="s">
        <v>9</v>
      </c>
      <c r="B31" s="73"/>
      <c r="C31" s="72">
        <v>200</v>
      </c>
      <c r="D31" s="68">
        <f>D29+D30</f>
        <v>250000</v>
      </c>
    </row>
    <row r="32" spans="1:7" ht="57" thickBot="1" x14ac:dyDescent="0.35">
      <c r="A32" s="76" t="s">
        <v>67</v>
      </c>
      <c r="B32" s="77" t="s">
        <v>47</v>
      </c>
      <c r="C32" s="72"/>
      <c r="D32" s="74">
        <f>D33</f>
        <v>182328</v>
      </c>
    </row>
    <row r="33" spans="1:5" ht="76.5" customHeight="1" thickBot="1" x14ac:dyDescent="0.35">
      <c r="A33" s="78" t="s">
        <v>68</v>
      </c>
      <c r="B33" s="79" t="s">
        <v>48</v>
      </c>
      <c r="C33" s="80"/>
      <c r="D33" s="81">
        <f>D34</f>
        <v>182328</v>
      </c>
    </row>
    <row r="34" spans="1:5" ht="75.75" thickBot="1" x14ac:dyDescent="0.3">
      <c r="A34" s="32" t="s">
        <v>104</v>
      </c>
      <c r="B34" s="67" t="s">
        <v>100</v>
      </c>
      <c r="C34" s="72"/>
      <c r="D34" s="75">
        <f>D35</f>
        <v>182328</v>
      </c>
    </row>
    <row r="35" spans="1:5" ht="38.25" thickBot="1" x14ac:dyDescent="0.3">
      <c r="A35" s="83" t="s">
        <v>12</v>
      </c>
      <c r="B35" s="84" t="s">
        <v>101</v>
      </c>
      <c r="C35" s="72"/>
      <c r="D35" s="143">
        <v>182328</v>
      </c>
    </row>
    <row r="36" spans="1:5" ht="38.25" thickBot="1" x14ac:dyDescent="0.3">
      <c r="A36" s="32" t="s">
        <v>9</v>
      </c>
      <c r="B36" s="72"/>
      <c r="C36" s="72">
        <v>200</v>
      </c>
      <c r="D36" s="75">
        <f>D35</f>
        <v>182328</v>
      </c>
    </row>
    <row r="37" spans="1:5" ht="57" thickBot="1" x14ac:dyDescent="0.3">
      <c r="A37" s="85" t="s">
        <v>69</v>
      </c>
      <c r="B37" s="111" t="s">
        <v>13</v>
      </c>
      <c r="C37" s="72"/>
      <c r="D37" s="136">
        <f>D38</f>
        <v>3042205.34</v>
      </c>
    </row>
    <row r="38" spans="1:5" ht="57" thickBot="1" x14ac:dyDescent="0.3">
      <c r="A38" s="28" t="s">
        <v>70</v>
      </c>
      <c r="B38" s="87" t="s">
        <v>14</v>
      </c>
      <c r="C38" s="87"/>
      <c r="D38" s="137">
        <f>D39</f>
        <v>3042205.34</v>
      </c>
    </row>
    <row r="39" spans="1:5" ht="41.25" customHeight="1" thickBot="1" x14ac:dyDescent="0.3">
      <c r="A39" s="32" t="s">
        <v>105</v>
      </c>
      <c r="B39" s="67" t="s">
        <v>15</v>
      </c>
      <c r="C39" s="72"/>
      <c r="D39" s="68">
        <f>D40+D41+D42+D43+D44</f>
        <v>3042205.34</v>
      </c>
    </row>
    <row r="40" spans="1:5" ht="38.25" thickBot="1" x14ac:dyDescent="0.3">
      <c r="A40" s="69" t="s">
        <v>106</v>
      </c>
      <c r="B40" s="70" t="s">
        <v>71</v>
      </c>
      <c r="C40" s="70"/>
      <c r="D40" s="140">
        <v>1593314</v>
      </c>
    </row>
    <row r="41" spans="1:5" ht="57" thickBot="1" x14ac:dyDescent="0.3">
      <c r="A41" s="69" t="s">
        <v>39</v>
      </c>
      <c r="B41" s="70" t="s">
        <v>109</v>
      </c>
      <c r="C41" s="70"/>
      <c r="D41" s="171">
        <v>290000</v>
      </c>
    </row>
    <row r="42" spans="1:5" ht="38.25" thickBot="1" x14ac:dyDescent="0.3">
      <c r="A42" s="69" t="s">
        <v>107</v>
      </c>
      <c r="B42" s="70" t="s">
        <v>110</v>
      </c>
      <c r="C42" s="70"/>
      <c r="D42" s="169">
        <v>851438.34</v>
      </c>
    </row>
    <row r="43" spans="1:5" ht="38.25" thickBot="1" x14ac:dyDescent="0.3">
      <c r="A43" s="35" t="s">
        <v>108</v>
      </c>
      <c r="B43" s="70" t="s">
        <v>111</v>
      </c>
      <c r="C43" s="73"/>
      <c r="D43" s="176">
        <v>180000</v>
      </c>
    </row>
    <row r="44" spans="1:5" ht="59.25" customHeight="1" thickBot="1" x14ac:dyDescent="0.3">
      <c r="A44" s="35" t="s">
        <v>157</v>
      </c>
      <c r="B44" s="70" t="s">
        <v>158</v>
      </c>
      <c r="C44" s="73">
        <v>500</v>
      </c>
      <c r="D44" s="118">
        <v>127453</v>
      </c>
      <c r="E44" s="175"/>
    </row>
    <row r="45" spans="1:5" ht="38.25" thickBot="1" x14ac:dyDescent="0.3">
      <c r="A45" s="32" t="s">
        <v>9</v>
      </c>
      <c r="B45" s="72"/>
      <c r="C45" s="72">
        <v>200</v>
      </c>
      <c r="D45" s="68">
        <v>2914752.34</v>
      </c>
    </row>
    <row r="46" spans="1:5" ht="19.5" hidden="1" thickBot="1" x14ac:dyDescent="0.3">
      <c r="A46" s="32"/>
      <c r="B46" s="67"/>
      <c r="C46" s="67"/>
      <c r="D46" s="68"/>
    </row>
    <row r="47" spans="1:5" ht="92.25" customHeight="1" thickBot="1" x14ac:dyDescent="0.35">
      <c r="A47" s="88" t="s">
        <v>114</v>
      </c>
      <c r="B47" s="77" t="s">
        <v>49</v>
      </c>
      <c r="C47" s="89"/>
      <c r="D47" s="90">
        <f>D48</f>
        <v>80327</v>
      </c>
    </row>
    <row r="48" spans="1:5" ht="70.5" customHeight="1" thickBot="1" x14ac:dyDescent="0.35">
      <c r="A48" s="78" t="s">
        <v>72</v>
      </c>
      <c r="B48" s="79" t="s">
        <v>50</v>
      </c>
      <c r="C48" s="91"/>
      <c r="D48" s="92">
        <f>D49</f>
        <v>80327</v>
      </c>
    </row>
    <row r="49" spans="1:4" ht="72" customHeight="1" thickBot="1" x14ac:dyDescent="0.3">
      <c r="A49" s="93" t="s">
        <v>73</v>
      </c>
      <c r="B49" s="82" t="s">
        <v>51</v>
      </c>
      <c r="C49" s="89"/>
      <c r="D49" s="94">
        <f>D50+D51</f>
        <v>80327</v>
      </c>
    </row>
    <row r="50" spans="1:4" ht="111.75" customHeight="1" thickBot="1" x14ac:dyDescent="0.35">
      <c r="A50" s="95" t="s">
        <v>54</v>
      </c>
      <c r="B50" s="96" t="s">
        <v>52</v>
      </c>
      <c r="C50" s="89"/>
      <c r="D50" s="138">
        <v>4016</v>
      </c>
    </row>
    <row r="51" spans="1:4" ht="129" customHeight="1" thickBot="1" x14ac:dyDescent="0.35">
      <c r="A51" s="177" t="s">
        <v>55</v>
      </c>
      <c r="B51" s="97" t="s">
        <v>53</v>
      </c>
      <c r="C51" s="98"/>
      <c r="D51" s="181">
        <v>76311</v>
      </c>
    </row>
    <row r="52" spans="1:4" ht="30" customHeight="1" thickBot="1" x14ac:dyDescent="0.35">
      <c r="A52" s="178" t="s">
        <v>9</v>
      </c>
      <c r="B52" s="179"/>
      <c r="C52" s="180">
        <v>200</v>
      </c>
      <c r="D52" s="182">
        <f>D50+D51</f>
        <v>80327</v>
      </c>
    </row>
    <row r="53" spans="1:4" ht="4.5" hidden="1" customHeight="1" thickBot="1" x14ac:dyDescent="0.3">
      <c r="A53" s="99" t="s">
        <v>95</v>
      </c>
      <c r="B53" s="100" t="s">
        <v>74</v>
      </c>
      <c r="C53" s="101"/>
      <c r="D53" s="149">
        <f>D54</f>
        <v>0</v>
      </c>
    </row>
    <row r="54" spans="1:4" ht="5.25" hidden="1" customHeight="1" thickBot="1" x14ac:dyDescent="0.3">
      <c r="A54" s="102" t="s">
        <v>80</v>
      </c>
      <c r="B54" s="65" t="s">
        <v>75</v>
      </c>
      <c r="C54" s="103"/>
      <c r="D54" s="150">
        <f>D55</f>
        <v>0</v>
      </c>
    </row>
    <row r="55" spans="1:4" ht="52.5" hidden="1" customHeight="1" thickBot="1" x14ac:dyDescent="0.3">
      <c r="A55" s="104" t="s">
        <v>115</v>
      </c>
      <c r="B55" s="72" t="s">
        <v>76</v>
      </c>
      <c r="C55" s="105"/>
      <c r="D55" s="151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05"/>
      <c r="D56" s="151">
        <v>0</v>
      </c>
    </row>
    <row r="57" spans="1:4" ht="38.25" hidden="1" thickBot="1" x14ac:dyDescent="0.3">
      <c r="A57" s="35" t="s">
        <v>77</v>
      </c>
      <c r="B57" s="73" t="s">
        <v>78</v>
      </c>
      <c r="C57" s="106"/>
      <c r="D57" s="139">
        <v>0</v>
      </c>
    </row>
    <row r="58" spans="1:4" ht="38.25" hidden="1" thickBot="1" x14ac:dyDescent="0.3">
      <c r="A58" s="32" t="s">
        <v>9</v>
      </c>
      <c r="B58" s="72"/>
      <c r="C58" s="107">
        <v>200</v>
      </c>
      <c r="D58" s="138">
        <f>D56+D57</f>
        <v>0</v>
      </c>
    </row>
    <row r="59" spans="1:4" ht="57" thickBot="1" x14ac:dyDescent="0.3">
      <c r="A59" s="85" t="s">
        <v>96</v>
      </c>
      <c r="B59" s="86" t="s">
        <v>17</v>
      </c>
      <c r="C59" s="86"/>
      <c r="D59" s="74">
        <f>D60</f>
        <v>3403047</v>
      </c>
    </row>
    <row r="60" spans="1:4" ht="67.5" customHeight="1" thickBot="1" x14ac:dyDescent="0.3">
      <c r="A60" s="69" t="s">
        <v>116</v>
      </c>
      <c r="B60" s="73" t="s">
        <v>18</v>
      </c>
      <c r="C60" s="72"/>
      <c r="D60" s="140">
        <f>SUM(D61)</f>
        <v>3403047</v>
      </c>
    </row>
    <row r="61" spans="1:4" ht="82.5" customHeight="1" thickBot="1" x14ac:dyDescent="0.3">
      <c r="A61" s="32" t="s">
        <v>117</v>
      </c>
      <c r="B61" s="72" t="s">
        <v>81</v>
      </c>
      <c r="C61" s="73"/>
      <c r="D61" s="71">
        <f>D62+D63++D64</f>
        <v>3403047</v>
      </c>
    </row>
    <row r="62" spans="1:4" ht="0.75" customHeight="1" thickBot="1" x14ac:dyDescent="0.3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40">
        <v>0</v>
      </c>
    </row>
    <row r="64" spans="1:4" ht="38.25" thickBot="1" x14ac:dyDescent="0.3">
      <c r="A64" s="69" t="s">
        <v>118</v>
      </c>
      <c r="B64" s="70" t="s">
        <v>19</v>
      </c>
      <c r="C64" s="73"/>
      <c r="D64" s="140">
        <v>3403047</v>
      </c>
    </row>
    <row r="65" spans="1:5" ht="38.25" thickBot="1" x14ac:dyDescent="0.3">
      <c r="A65" s="32" t="s">
        <v>9</v>
      </c>
      <c r="B65" s="120"/>
      <c r="C65" s="121">
        <v>200</v>
      </c>
      <c r="D65" s="71">
        <v>0</v>
      </c>
    </row>
    <row r="66" spans="1:5" ht="19.5" thickBot="1" x14ac:dyDescent="0.3">
      <c r="A66" s="158" t="s">
        <v>24</v>
      </c>
      <c r="B66" s="159"/>
      <c r="C66" s="160">
        <v>500</v>
      </c>
      <c r="D66" s="161">
        <v>3403047</v>
      </c>
    </row>
    <row r="67" spans="1:5" ht="94.5" thickBot="1" x14ac:dyDescent="0.5">
      <c r="A67" s="24" t="s">
        <v>120</v>
      </c>
      <c r="B67" s="124" t="s">
        <v>121</v>
      </c>
      <c r="C67" s="125"/>
      <c r="D67" s="74">
        <f>D68</f>
        <v>696000</v>
      </c>
      <c r="E67" s="5"/>
    </row>
    <row r="68" spans="1:5" ht="60.75" customHeight="1" thickBot="1" x14ac:dyDescent="0.5">
      <c r="A68" s="126" t="s">
        <v>122</v>
      </c>
      <c r="B68" s="119" t="s">
        <v>123</v>
      </c>
      <c r="C68" s="127"/>
      <c r="D68" s="71">
        <f>D69</f>
        <v>696000</v>
      </c>
      <c r="E68" s="5"/>
    </row>
    <row r="69" spans="1:5" ht="75.75" thickBot="1" x14ac:dyDescent="0.3">
      <c r="A69" s="32" t="s">
        <v>124</v>
      </c>
      <c r="B69" s="120" t="s">
        <v>125</v>
      </c>
      <c r="C69" s="123"/>
      <c r="D69" s="68">
        <f>D70+D73+D75</f>
        <v>696000</v>
      </c>
    </row>
    <row r="70" spans="1:5" ht="37.5" customHeight="1" thickBot="1" x14ac:dyDescent="0.3">
      <c r="A70" s="35" t="s">
        <v>11</v>
      </c>
      <c r="B70" s="119" t="s">
        <v>129</v>
      </c>
      <c r="C70" s="127"/>
      <c r="D70" s="140">
        <f>D71+D72</f>
        <v>401500</v>
      </c>
    </row>
    <row r="71" spans="1:5" ht="30.75" customHeight="1" thickBot="1" x14ac:dyDescent="0.3">
      <c r="A71" s="32" t="s">
        <v>9</v>
      </c>
      <c r="B71" s="70"/>
      <c r="C71" s="67">
        <v>200</v>
      </c>
      <c r="D71" s="140">
        <v>176000</v>
      </c>
    </row>
    <row r="72" spans="1:5" ht="30.75" customHeight="1" thickBot="1" x14ac:dyDescent="0.3">
      <c r="A72" s="32" t="s">
        <v>16</v>
      </c>
      <c r="B72" s="67"/>
      <c r="C72" s="67">
        <v>800</v>
      </c>
      <c r="D72" s="140">
        <v>225500</v>
      </c>
    </row>
    <row r="73" spans="1:5" ht="44.25" customHeight="1" thickBot="1" x14ac:dyDescent="0.3">
      <c r="A73" s="69" t="s">
        <v>35</v>
      </c>
      <c r="B73" s="119" t="s">
        <v>130</v>
      </c>
      <c r="C73" s="127"/>
      <c r="D73" s="140">
        <f>D74</f>
        <v>239500</v>
      </c>
    </row>
    <row r="74" spans="1:5" ht="38.25" thickBot="1" x14ac:dyDescent="0.3">
      <c r="A74" s="32" t="s">
        <v>9</v>
      </c>
      <c r="B74" s="70"/>
      <c r="C74" s="67">
        <v>200</v>
      </c>
      <c r="D74" s="140">
        <v>239500</v>
      </c>
    </row>
    <row r="75" spans="1:5" ht="38.25" thickBot="1" x14ac:dyDescent="0.35">
      <c r="A75" s="109" t="s">
        <v>86</v>
      </c>
      <c r="B75" s="119" t="s">
        <v>131</v>
      </c>
      <c r="C75" s="127"/>
      <c r="D75" s="140">
        <f>D76+D77</f>
        <v>55000</v>
      </c>
    </row>
    <row r="76" spans="1:5" ht="38.25" thickBot="1" x14ac:dyDescent="0.3">
      <c r="A76" s="32" t="s">
        <v>9</v>
      </c>
      <c r="B76" s="70"/>
      <c r="C76" s="67">
        <v>200</v>
      </c>
      <c r="D76" s="140">
        <v>50000</v>
      </c>
    </row>
    <row r="77" spans="1:5" ht="33.75" customHeight="1" thickBot="1" x14ac:dyDescent="0.3">
      <c r="A77" s="32" t="s">
        <v>16</v>
      </c>
      <c r="B77" s="70"/>
      <c r="C77" s="67">
        <v>800</v>
      </c>
      <c r="D77" s="71">
        <v>5000</v>
      </c>
    </row>
    <row r="78" spans="1:5" ht="75.75" thickBot="1" x14ac:dyDescent="0.3">
      <c r="A78" s="24" t="s">
        <v>83</v>
      </c>
      <c r="B78" s="166" t="s">
        <v>20</v>
      </c>
      <c r="C78" s="166"/>
      <c r="D78" s="167">
        <f>D79</f>
        <v>343840</v>
      </c>
    </row>
    <row r="79" spans="1:5" ht="75.75" thickBot="1" x14ac:dyDescent="0.3">
      <c r="A79" s="28" t="s">
        <v>119</v>
      </c>
      <c r="B79" s="108" t="s">
        <v>21</v>
      </c>
      <c r="C79" s="86"/>
      <c r="D79" s="66">
        <f>D80</f>
        <v>343840</v>
      </c>
    </row>
    <row r="80" spans="1:5" ht="55.5" customHeight="1" thickBot="1" x14ac:dyDescent="0.3">
      <c r="A80" s="69" t="s">
        <v>132</v>
      </c>
      <c r="B80" s="73" t="s">
        <v>22</v>
      </c>
      <c r="C80" s="86"/>
      <c r="D80" s="71">
        <f>D81+D82+D84</f>
        <v>343840</v>
      </c>
    </row>
    <row r="81" spans="1:4" ht="38.25" thickBot="1" x14ac:dyDescent="0.3">
      <c r="A81" s="35" t="s">
        <v>128</v>
      </c>
      <c r="B81" s="73" t="s">
        <v>126</v>
      </c>
      <c r="C81" s="86"/>
      <c r="D81" s="140">
        <v>100000</v>
      </c>
    </row>
    <row r="82" spans="1:4" ht="38.25" thickBot="1" x14ac:dyDescent="0.3">
      <c r="A82" s="35" t="s">
        <v>23</v>
      </c>
      <c r="B82" s="73" t="s">
        <v>127</v>
      </c>
      <c r="C82" s="70"/>
      <c r="D82" s="140">
        <v>200000</v>
      </c>
    </row>
    <row r="83" spans="1:4" ht="44.25" customHeight="1" thickBot="1" x14ac:dyDescent="0.35">
      <c r="A83" s="128" t="s">
        <v>9</v>
      </c>
      <c r="B83" s="130"/>
      <c r="C83" s="129">
        <v>200</v>
      </c>
      <c r="D83" s="131">
        <f>D81+D82</f>
        <v>300000</v>
      </c>
    </row>
    <row r="84" spans="1:4" ht="54.75" customHeight="1" thickBot="1" x14ac:dyDescent="0.3">
      <c r="A84" s="69" t="s">
        <v>84</v>
      </c>
      <c r="B84" s="73" t="s">
        <v>85</v>
      </c>
      <c r="C84" s="67"/>
      <c r="D84" s="140">
        <f>D85+D86</f>
        <v>43840</v>
      </c>
    </row>
    <row r="85" spans="1:4" ht="38.25" thickBot="1" x14ac:dyDescent="0.35">
      <c r="A85" s="128" t="s">
        <v>9</v>
      </c>
      <c r="B85" s="130"/>
      <c r="C85" s="129">
        <v>200</v>
      </c>
      <c r="D85" s="131">
        <v>25000</v>
      </c>
    </row>
    <row r="86" spans="1:4" ht="19.5" thickBot="1" x14ac:dyDescent="0.3">
      <c r="A86" s="32" t="s">
        <v>16</v>
      </c>
      <c r="B86" s="70"/>
      <c r="C86" s="67">
        <v>800</v>
      </c>
      <c r="D86" s="131">
        <v>18840</v>
      </c>
    </row>
    <row r="87" spans="1:4" ht="19.5" thickBot="1" x14ac:dyDescent="0.3">
      <c r="A87" s="24" t="s">
        <v>25</v>
      </c>
      <c r="B87" s="111" t="s">
        <v>26</v>
      </c>
      <c r="C87" s="111"/>
      <c r="D87" s="112">
        <f>D88+D90+D94+D96+D100+D105+D113+D114</f>
        <v>7273176.8799999999</v>
      </c>
    </row>
    <row r="88" spans="1:4" ht="38.25" thickBot="1" x14ac:dyDescent="0.3">
      <c r="A88" s="35" t="s">
        <v>27</v>
      </c>
      <c r="B88" s="70" t="s">
        <v>87</v>
      </c>
      <c r="C88" s="67"/>
      <c r="D88" s="162">
        <f>D89</f>
        <v>792126.62</v>
      </c>
    </row>
    <row r="89" spans="1:4" ht="65.25" customHeight="1" thickBot="1" x14ac:dyDescent="0.3">
      <c r="A89" s="32" t="s">
        <v>10</v>
      </c>
      <c r="B89" s="67"/>
      <c r="C89" s="67">
        <v>100</v>
      </c>
      <c r="D89" s="164">
        <v>792126.62</v>
      </c>
    </row>
    <row r="90" spans="1:4" ht="19.5" thickBot="1" x14ac:dyDescent="0.3">
      <c r="A90" s="35" t="s">
        <v>28</v>
      </c>
      <c r="B90" s="70" t="s">
        <v>93</v>
      </c>
      <c r="C90" s="67"/>
      <c r="D90" s="162">
        <f>D91+D92+D93</f>
        <v>4178679.38</v>
      </c>
    </row>
    <row r="91" spans="1:4" ht="73.5" customHeight="1" thickBot="1" x14ac:dyDescent="0.3">
      <c r="A91" s="32" t="s">
        <v>10</v>
      </c>
      <c r="B91" s="67"/>
      <c r="C91" s="67">
        <v>100</v>
      </c>
      <c r="D91" s="164">
        <v>3722883.86</v>
      </c>
    </row>
    <row r="92" spans="1:4" ht="43.5" customHeight="1" thickBot="1" x14ac:dyDescent="0.3">
      <c r="A92" s="32" t="s">
        <v>9</v>
      </c>
      <c r="B92" s="67"/>
      <c r="C92" s="67">
        <v>200</v>
      </c>
      <c r="D92" s="143">
        <v>455795.52</v>
      </c>
    </row>
    <row r="93" spans="1:4" ht="38.25" thickBot="1" x14ac:dyDescent="0.3">
      <c r="A93" s="32" t="s">
        <v>5</v>
      </c>
      <c r="B93" s="67"/>
      <c r="C93" s="67">
        <v>300</v>
      </c>
      <c r="D93" s="68">
        <v>0</v>
      </c>
    </row>
    <row r="94" spans="1:4" ht="19.5" thickBot="1" x14ac:dyDescent="0.3">
      <c r="A94" s="35" t="s">
        <v>29</v>
      </c>
      <c r="B94" s="70" t="s">
        <v>94</v>
      </c>
      <c r="C94" s="67"/>
      <c r="D94" s="140">
        <v>70000</v>
      </c>
    </row>
    <row r="95" spans="1:4" ht="34.5" customHeight="1" thickBot="1" x14ac:dyDescent="0.3">
      <c r="A95" s="32" t="s">
        <v>16</v>
      </c>
      <c r="B95" s="67"/>
      <c r="C95" s="67">
        <v>800</v>
      </c>
      <c r="D95" s="68">
        <v>70000</v>
      </c>
    </row>
    <row r="96" spans="1:4" ht="54" customHeight="1" thickBot="1" x14ac:dyDescent="0.3">
      <c r="A96" s="116" t="s">
        <v>145</v>
      </c>
      <c r="B96" s="117" t="s">
        <v>144</v>
      </c>
      <c r="C96" s="117"/>
      <c r="D96" s="140">
        <f>D97+D98+D99</f>
        <v>1396043.5</v>
      </c>
    </row>
    <row r="97" spans="1:4" ht="41.25" customHeight="1" thickBot="1" x14ac:dyDescent="0.3">
      <c r="A97" s="152" t="s">
        <v>10</v>
      </c>
      <c r="B97" s="153"/>
      <c r="C97" s="153">
        <v>100</v>
      </c>
      <c r="D97" s="174">
        <v>752936.95</v>
      </c>
    </row>
    <row r="98" spans="1:4" ht="38.450000000000003" customHeight="1" thickBot="1" x14ac:dyDescent="0.3">
      <c r="A98" s="152" t="s">
        <v>9</v>
      </c>
      <c r="B98" s="153"/>
      <c r="C98" s="153">
        <v>200</v>
      </c>
      <c r="D98" s="174">
        <v>643106.55000000005</v>
      </c>
    </row>
    <row r="99" spans="1:4" ht="19.5" thickBot="1" x14ac:dyDescent="0.3">
      <c r="A99" s="152" t="s">
        <v>16</v>
      </c>
      <c r="B99" s="153"/>
      <c r="C99" s="153">
        <v>800</v>
      </c>
      <c r="D99" s="143">
        <v>0</v>
      </c>
    </row>
    <row r="100" spans="1:4" ht="37.5" customHeight="1" thickBot="1" x14ac:dyDescent="0.3">
      <c r="A100" s="69" t="s">
        <v>30</v>
      </c>
      <c r="B100" s="70" t="s">
        <v>31</v>
      </c>
      <c r="C100" s="67"/>
      <c r="D100" s="71">
        <f>D101+D102</f>
        <v>167229</v>
      </c>
    </row>
    <row r="101" spans="1:4" ht="64.5" customHeight="1" thickBot="1" x14ac:dyDescent="0.3">
      <c r="A101" s="32" t="s">
        <v>10</v>
      </c>
      <c r="B101" s="67"/>
      <c r="C101" s="67">
        <v>100</v>
      </c>
      <c r="D101" s="68">
        <v>167229</v>
      </c>
    </row>
    <row r="102" spans="1:4" ht="38.25" thickBot="1" x14ac:dyDescent="0.3">
      <c r="A102" s="32" t="s">
        <v>9</v>
      </c>
      <c r="B102" s="67"/>
      <c r="C102" s="67">
        <v>200</v>
      </c>
      <c r="D102" s="68">
        <v>0</v>
      </c>
    </row>
    <row r="103" spans="1:4" ht="57" thickBot="1" x14ac:dyDescent="0.35">
      <c r="A103" s="170" t="s">
        <v>36</v>
      </c>
      <c r="B103" s="113" t="s">
        <v>88</v>
      </c>
      <c r="C103" s="67"/>
      <c r="D103" s="140">
        <v>178120</v>
      </c>
    </row>
    <row r="104" spans="1:4" ht="57" thickBot="1" x14ac:dyDescent="0.35">
      <c r="A104" s="156" t="s">
        <v>161</v>
      </c>
      <c r="B104" s="110" t="s">
        <v>160</v>
      </c>
      <c r="C104" s="67"/>
      <c r="D104" s="168">
        <v>62811.38</v>
      </c>
    </row>
    <row r="105" spans="1:4" ht="38.25" thickBot="1" x14ac:dyDescent="0.3">
      <c r="A105" s="32" t="s">
        <v>5</v>
      </c>
      <c r="B105" s="114"/>
      <c r="C105" s="114">
        <v>300</v>
      </c>
      <c r="D105" s="115">
        <f>D103+D104</f>
        <v>240931.38</v>
      </c>
    </row>
    <row r="106" spans="1:4" ht="68.25" customHeight="1" thickBot="1" x14ac:dyDescent="0.3">
      <c r="A106" s="69" t="s">
        <v>37</v>
      </c>
      <c r="B106" s="70" t="s">
        <v>89</v>
      </c>
      <c r="C106" s="70"/>
      <c r="D106" s="140">
        <v>101518</v>
      </c>
    </row>
    <row r="107" spans="1:4" ht="57" thickBot="1" x14ac:dyDescent="0.3">
      <c r="A107" s="69" t="s">
        <v>137</v>
      </c>
      <c r="B107" s="70" t="s">
        <v>90</v>
      </c>
      <c r="C107" s="70"/>
      <c r="D107" s="71">
        <v>90000</v>
      </c>
    </row>
    <row r="108" spans="1:4" ht="58.5" customHeight="1" thickBot="1" x14ac:dyDescent="0.3">
      <c r="A108" s="69" t="s">
        <v>38</v>
      </c>
      <c r="B108" s="70" t="s">
        <v>91</v>
      </c>
      <c r="C108" s="67"/>
      <c r="D108" s="140">
        <v>0</v>
      </c>
    </row>
    <row r="109" spans="1:4" ht="38.25" customHeight="1" thickBot="1" x14ac:dyDescent="0.35">
      <c r="A109" s="132" t="s">
        <v>97</v>
      </c>
      <c r="B109" s="133" t="s">
        <v>92</v>
      </c>
      <c r="C109" s="134"/>
      <c r="D109" s="135">
        <v>45000</v>
      </c>
    </row>
    <row r="110" spans="1:4" ht="38.25" thickBot="1" x14ac:dyDescent="0.35">
      <c r="A110" s="156" t="s">
        <v>152</v>
      </c>
      <c r="B110" s="154" t="s">
        <v>149</v>
      </c>
      <c r="C110" s="134"/>
      <c r="D110" s="163">
        <v>7930</v>
      </c>
    </row>
    <row r="111" spans="1:4" ht="38.25" thickBot="1" x14ac:dyDescent="0.35">
      <c r="A111" s="156" t="s">
        <v>153</v>
      </c>
      <c r="B111" s="154" t="s">
        <v>150</v>
      </c>
      <c r="C111" s="134"/>
      <c r="D111" s="163">
        <v>57682</v>
      </c>
    </row>
    <row r="112" spans="1:4" ht="57" thickBot="1" x14ac:dyDescent="0.35">
      <c r="A112" s="157" t="s">
        <v>154</v>
      </c>
      <c r="B112" s="154" t="s">
        <v>151</v>
      </c>
      <c r="C112" s="134"/>
      <c r="D112" s="163">
        <v>57682</v>
      </c>
    </row>
    <row r="113" spans="1:4" ht="36" customHeight="1" thickBot="1" x14ac:dyDescent="0.3">
      <c r="A113" s="155" t="s">
        <v>24</v>
      </c>
      <c r="B113" s="110"/>
      <c r="C113" s="114">
        <v>500</v>
      </c>
      <c r="D113" s="122">
        <f>D106+D107+D108+D109+D110+D111+D112</f>
        <v>359812</v>
      </c>
    </row>
    <row r="114" spans="1:4" ht="38.25" thickBot="1" x14ac:dyDescent="0.3">
      <c r="A114" s="69" t="s">
        <v>84</v>
      </c>
      <c r="B114" s="73" t="s">
        <v>138</v>
      </c>
      <c r="C114" s="73"/>
      <c r="D114" s="173">
        <v>68355</v>
      </c>
    </row>
    <row r="115" spans="1:4" ht="38.25" thickBot="1" x14ac:dyDescent="0.3">
      <c r="A115" s="32" t="s">
        <v>9</v>
      </c>
      <c r="B115" s="67"/>
      <c r="C115" s="67">
        <v>200</v>
      </c>
      <c r="D115" s="165">
        <v>68355</v>
      </c>
    </row>
    <row r="116" spans="1:4" x14ac:dyDescent="0.25">
      <c r="A116" s="187" t="s">
        <v>32</v>
      </c>
      <c r="B116" s="189"/>
      <c r="C116" s="189"/>
      <c r="D116" s="185">
        <f>D8+D13+D18+D26+D32+D37+D47+D53+D59+D67+D78+D87</f>
        <v>17399572.059999999</v>
      </c>
    </row>
    <row r="117" spans="1:4" ht="41.25" customHeight="1" thickBot="1" x14ac:dyDescent="0.3">
      <c r="A117" s="188"/>
      <c r="B117" s="190"/>
      <c r="C117" s="190"/>
      <c r="D117" s="186"/>
    </row>
    <row r="123" spans="1:4" x14ac:dyDescent="0.25">
      <c r="D123" s="4"/>
    </row>
    <row r="124" spans="1:4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2025-09-03T13:28:11Z</dcterms:modified>
</cp:coreProperties>
</file>